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uber Roman\Diverse_Projekte\Druckprüfungstools bim\ok\"/>
    </mc:Choice>
  </mc:AlternateContent>
  <xr:revisionPtr revIDLastSave="0" documentId="13_ncr:1_{F6053A83-6334-4AB5-8BAA-23CE739978F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BMV" sheetId="4" r:id="rId1"/>
  </sheets>
  <definedNames>
    <definedName name="Diamètre_conduite_en_mètre">#REF!</definedName>
    <definedName name="_xlnm.Print_Area" localSheetId="0">BMV!$B$3:$AV$63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4" l="1"/>
  <c r="M52" i="4"/>
  <c r="U51" i="4" l="1"/>
  <c r="P48" i="4"/>
  <c r="Q45" i="4"/>
  <c r="J44" i="4"/>
  <c r="T35" i="4"/>
  <c r="T36" i="4" s="1"/>
  <c r="T37" i="4" s="1"/>
  <c r="N42" i="4" s="1"/>
  <c r="V39" i="4" s="1"/>
  <c r="T38" i="4" l="1"/>
</calcChain>
</file>

<file path=xl/sharedStrings.xml><?xml version="1.0" encoding="utf-8"?>
<sst xmlns="http://schemas.openxmlformats.org/spreadsheetml/2006/main" count="102" uniqueCount="90">
  <si>
    <t>Essai purge</t>
  </si>
  <si>
    <t>Perte P min</t>
  </si>
  <si>
    <t>Durée purge réduite</t>
  </si>
  <si>
    <t>Durée essai préliminaire</t>
  </si>
  <si>
    <t>SITUATION</t>
  </si>
  <si>
    <t>Adresse :</t>
  </si>
  <si>
    <t>° C</t>
  </si>
  <si>
    <t>PUR</t>
  </si>
  <si>
    <t>PE</t>
  </si>
  <si>
    <t>mm</t>
  </si>
  <si>
    <t>(P1)</t>
  </si>
  <si>
    <t>ml</t>
  </si>
  <si>
    <t>(P2)</t>
  </si>
  <si>
    <t>*</t>
  </si>
  <si>
    <t>Druck</t>
  </si>
  <si>
    <t>Innere Beschichtung</t>
  </si>
  <si>
    <t>Zementmörtel</t>
  </si>
  <si>
    <t>Andere absorb. Beschichtungen</t>
  </si>
  <si>
    <t>sonnig</t>
  </si>
  <si>
    <t>bewölkt</t>
  </si>
  <si>
    <t>bedeckt</t>
  </si>
  <si>
    <t>Regen</t>
  </si>
  <si>
    <t>Schnee</t>
  </si>
  <si>
    <t>Temperatur</t>
  </si>
  <si>
    <t>Testabschnitt von :</t>
  </si>
  <si>
    <t>bis</t>
  </si>
  <si>
    <t>Druckzone</t>
  </si>
  <si>
    <t>Wetter</t>
  </si>
  <si>
    <t>ROHR UND ARMATUREN</t>
  </si>
  <si>
    <t>PE + Zementmörtel</t>
  </si>
  <si>
    <t>Äussere Beschichtung</t>
  </si>
  <si>
    <t>Geschweisst</t>
  </si>
  <si>
    <t>Durchmesser</t>
  </si>
  <si>
    <t>Rohrhersteller :</t>
  </si>
  <si>
    <t>Durchmesser (DN) :</t>
  </si>
  <si>
    <t>Bemerkungen :</t>
  </si>
  <si>
    <t>bar</t>
  </si>
  <si>
    <t>Verteiler</t>
  </si>
  <si>
    <t>Klassierung :</t>
  </si>
  <si>
    <t xml:space="preserve">Kopie : </t>
  </si>
  <si>
    <t>Druck am Versuchs-Anfang</t>
  </si>
  <si>
    <t>Druck am Versuchs-Ende</t>
  </si>
  <si>
    <t>Druckstoss pauschal festgelegt</t>
  </si>
  <si>
    <t>Schubsicherung</t>
  </si>
  <si>
    <t>Integriert (Novo-SIT)</t>
  </si>
  <si>
    <t>Extern</t>
  </si>
  <si>
    <t>Keine Schubsicherung</t>
  </si>
  <si>
    <t>Datum Druckprüfung :</t>
  </si>
  <si>
    <t>Plan Nr. :</t>
  </si>
  <si>
    <t>Verantwortlich :</t>
  </si>
  <si>
    <r>
      <rPr>
        <b/>
        <sz val="10"/>
        <rFont val="Arial"/>
        <family val="2"/>
      </rPr>
      <t xml:space="preserve">DRUCKPRÜFUNG BESCHLEUNIGTES NORMALVERFAHREN,                                                                                     </t>
    </r>
    <r>
      <rPr>
        <sz val="10"/>
        <rFont val="Arial"/>
        <family val="2"/>
      </rPr>
      <t xml:space="preserve"> FÜR LEITUNGEN AUS GUSS UND STAHL MIT INNENBESCHICHTUNG AUS ZEMENTMÖRTEL</t>
    </r>
  </si>
  <si>
    <t>m</t>
  </si>
  <si>
    <t>Prüfungsvorbereitung</t>
  </si>
  <si>
    <t>Luft komplett aus Testabschnitt entfernen</t>
  </si>
  <si>
    <t>Manometer wenn möglich am Tiefpunkt platzieren</t>
  </si>
  <si>
    <t>Drucktest gegen geschlossene Ventile vermeiden</t>
  </si>
  <si>
    <t>Sicherstellen, dass Prüfabschnitt gesichert ist (Schubsicherung, Widerlager ...)</t>
  </si>
  <si>
    <t>Anzahl geschlosse Ventile</t>
  </si>
  <si>
    <t>(falls geschlossenes Ventil, STP begrenzt auf 16 bar)</t>
  </si>
  <si>
    <t>Wenn Druckstoss berechnet wurde, Wert :</t>
  </si>
  <si>
    <t>Systembetriebsdruck (DP)</t>
  </si>
  <si>
    <t>(Dyn. Druck des Netzes)</t>
  </si>
  <si>
    <r>
      <t xml:space="preserve">Höchster Systembetriebsdruck (MDP </t>
    </r>
    <r>
      <rPr>
        <vertAlign val="subscript"/>
        <sz val="10"/>
        <rFont val="Arial"/>
        <family val="2"/>
      </rPr>
      <t>a oder c</t>
    </r>
    <r>
      <rPr>
        <sz val="10"/>
        <rFont val="Arial"/>
        <family val="2"/>
      </rPr>
      <t>) :</t>
    </r>
  </si>
  <si>
    <t>Systemprüdruck (STP) :</t>
  </si>
  <si>
    <t>STP begrenzt (bei geschloss. Ventilen, max 16 bar) :</t>
  </si>
  <si>
    <t>Druck am höchsten Punkt (1.1 * MDP) :</t>
  </si>
  <si>
    <t>Kraft die auf einen Blindflansch ausgeübt wird :</t>
  </si>
  <si>
    <t>N</t>
  </si>
  <si>
    <t xml:space="preserve">Druck ansteigen lassen auf STP = </t>
  </si>
  <si>
    <t>Zeit</t>
  </si>
  <si>
    <t>Druck am Manometer nach 30 Minuten</t>
  </si>
  <si>
    <t>Länge Prüfabschnitt (L) :</t>
  </si>
  <si>
    <r>
      <t>Entnahme  ΔV</t>
    </r>
    <r>
      <rPr>
        <vertAlign val="subscript"/>
        <sz val="10"/>
        <rFont val="Arial"/>
        <family val="2"/>
      </rPr>
      <t xml:space="preserve">g </t>
    </r>
    <r>
      <rPr>
        <sz val="10"/>
        <rFont val="Arial"/>
        <family val="2"/>
      </rPr>
      <t>=</t>
    </r>
  </si>
  <si>
    <t>und Druck messen :</t>
  </si>
  <si>
    <t xml:space="preserve">Der Druckabfall muss mindestens betragen </t>
  </si>
  <si>
    <t>HAUPTPRÜFUNG</t>
  </si>
  <si>
    <t>Druck auf STP erhöhen =</t>
  </si>
  <si>
    <t>und</t>
  </si>
  <si>
    <t>Stunde warten</t>
  </si>
  <si>
    <t xml:space="preserve">Der Druck darf nicht mehr abfallen als P1 - P2 = </t>
  </si>
  <si>
    <t>Visum des Verantwortlichen:</t>
  </si>
  <si>
    <t>Datum :</t>
  </si>
  <si>
    <t>Freigabe</t>
  </si>
  <si>
    <t>Prüfprotokoll</t>
  </si>
  <si>
    <t>Bemerkungen:</t>
  </si>
  <si>
    <t>Druckprüfung gemäss SVGW Richtlinie W4, beschleunigtes Normalverfahren für gesättigte Leitungen DN ≤600 mm. Gelbe Felder sind Eingabefelder.</t>
  </si>
  <si>
    <t>DRUCKHALTEPHASE UND DRUCKABFALLPRÜFUNG</t>
  </si>
  <si>
    <t>und halten während 60 Minuten. Nach Sättigung Vorprüfung 30 Minuten.</t>
  </si>
  <si>
    <t>April 2025</t>
  </si>
  <si>
    <t>beschleunigtes Normalverfahren Stand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</si>
</sst>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Version du &quot;dd\ mmmm\ yyyy"/>
    <numFmt numFmtId="165" formatCode="0.0"/>
    <numFmt numFmtId="166" formatCode="hh&quot; h &quot;mm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color rgb="FF000000"/>
      <name val="Arial"/>
      <family val="2"/>
    </font>
    <font>
      <sz val="5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3" fillId="0" borderId="0" xfId="1" applyFont="1"/>
    <xf numFmtId="0" fontId="1" fillId="3" borderId="1" xfId="1" applyFill="1" applyBorder="1"/>
    <xf numFmtId="0" fontId="1" fillId="3" borderId="2" xfId="1" applyFill="1" applyBorder="1"/>
    <xf numFmtId="0" fontId="1" fillId="3" borderId="5" xfId="1" applyFill="1" applyBorder="1"/>
    <xf numFmtId="0" fontId="1" fillId="3" borderId="6" xfId="1" applyFill="1" applyBorder="1"/>
    <xf numFmtId="0" fontId="1" fillId="3" borderId="0" xfId="1" applyFill="1"/>
    <xf numFmtId="0" fontId="1" fillId="0" borderId="1" xfId="1" applyBorder="1"/>
    <xf numFmtId="0" fontId="1" fillId="0" borderId="2" xfId="1" applyBorder="1"/>
    <xf numFmtId="0" fontId="1" fillId="0" borderId="7" xfId="1" applyBorder="1"/>
    <xf numFmtId="0" fontId="1" fillId="0" borderId="6" xfId="1" applyBorder="1"/>
    <xf numFmtId="0" fontId="1" fillId="0" borderId="8" xfId="1" applyBorder="1"/>
    <xf numFmtId="0" fontId="10" fillId="0" borderId="0" xfId="1" applyFont="1"/>
    <xf numFmtId="0" fontId="1" fillId="0" borderId="0" xfId="1" applyAlignment="1">
      <alignment horizontal="center"/>
    </xf>
    <xf numFmtId="0" fontId="11" fillId="0" borderId="2" xfId="1" applyFont="1" applyBorder="1"/>
    <xf numFmtId="0" fontId="1" fillId="0" borderId="0" xfId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Alignment="1">
      <alignment horizontal="left"/>
    </xf>
    <xf numFmtId="1" fontId="1" fillId="0" borderId="0" xfId="1" applyNumberFormat="1"/>
    <xf numFmtId="165" fontId="1" fillId="0" borderId="0" xfId="1" applyNumberFormat="1"/>
    <xf numFmtId="165" fontId="1" fillId="0" borderId="0" xfId="1" applyNumberFormat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applyBorder="1" applyAlignment="1">
      <alignment horizontal="right"/>
    </xf>
    <xf numFmtId="0" fontId="1" fillId="0" borderId="11" xfId="1" applyBorder="1"/>
    <xf numFmtId="0" fontId="11" fillId="0" borderId="0" xfId="1" applyFont="1" applyAlignment="1">
      <alignment horizontal="left"/>
    </xf>
    <xf numFmtId="49" fontId="1" fillId="0" borderId="1" xfId="1" applyNumberFormat="1" applyBorder="1"/>
    <xf numFmtId="49" fontId="1" fillId="0" borderId="6" xfId="1" applyNumberFormat="1" applyBorder="1"/>
    <xf numFmtId="0" fontId="9" fillId="0" borderId="0" xfId="1" applyFont="1"/>
    <xf numFmtId="49" fontId="9" fillId="0" borderId="0" xfId="1" applyNumberFormat="1" applyFont="1" applyAlignment="1">
      <alignment horizontal="left"/>
    </xf>
    <xf numFmtId="0" fontId="11" fillId="0" borderId="0" xfId="1" applyFont="1" applyAlignment="1">
      <alignment horizontal="center"/>
    </xf>
    <xf numFmtId="49" fontId="1" fillId="0" borderId="9" xfId="1" applyNumberFormat="1" applyBorder="1"/>
    <xf numFmtId="165" fontId="1" fillId="0" borderId="10" xfId="1" applyNumberFormat="1" applyBorder="1" applyAlignment="1">
      <alignment horizontal="center"/>
    </xf>
    <xf numFmtId="0" fontId="11" fillId="0" borderId="0" xfId="1" applyFont="1"/>
    <xf numFmtId="0" fontId="13" fillId="0" borderId="0" xfId="1" applyFont="1"/>
    <xf numFmtId="1" fontId="11" fillId="0" borderId="0" xfId="1" applyNumberFormat="1" applyFont="1"/>
    <xf numFmtId="165" fontId="11" fillId="0" borderId="0" xfId="1" applyNumberFormat="1" applyFont="1" applyAlignment="1">
      <alignment horizontal="center"/>
    </xf>
    <xf numFmtId="0" fontId="1" fillId="0" borderId="4" xfId="1" applyBorder="1"/>
    <xf numFmtId="2" fontId="1" fillId="0" borderId="4" xfId="1" applyNumberFormat="1" applyBorder="1"/>
    <xf numFmtId="2" fontId="1" fillId="0" borderId="0" xfId="1" applyNumberFormat="1" applyAlignment="1">
      <alignment horizontal="left"/>
    </xf>
    <xf numFmtId="49" fontId="1" fillId="0" borderId="6" xfId="1" applyNumberFormat="1" applyBorder="1" applyAlignment="1">
      <alignment horizontal="left"/>
    </xf>
    <xf numFmtId="2" fontId="1" fillId="0" borderId="0" xfId="1" applyNumberFormat="1" applyAlignment="1">
      <alignment horizontal="center"/>
    </xf>
    <xf numFmtId="0" fontId="9" fillId="0" borderId="0" xfId="1" applyFont="1" applyAlignment="1">
      <alignment vertical="center"/>
    </xf>
    <xf numFmtId="0" fontId="1" fillId="0" borderId="10" xfId="1" applyBorder="1" applyAlignment="1">
      <alignment horizontal="center"/>
    </xf>
    <xf numFmtId="49" fontId="1" fillId="0" borderId="0" xfId="1" applyNumberFormat="1"/>
    <xf numFmtId="0" fontId="11" fillId="0" borderId="2" xfId="1" applyFont="1" applyBorder="1" applyAlignment="1">
      <alignment horizontal="left"/>
    </xf>
    <xf numFmtId="0" fontId="1" fillId="0" borderId="0" xfId="1" applyAlignment="1">
      <alignment vertical="center"/>
    </xf>
    <xf numFmtId="0" fontId="3" fillId="0" borderId="9" xfId="1" applyFont="1" applyBorder="1"/>
    <xf numFmtId="0" fontId="3" fillId="0" borderId="10" xfId="1" applyFont="1" applyBorder="1"/>
    <xf numFmtId="0" fontId="14" fillId="0" borderId="4" xfId="1" applyFont="1" applyBorder="1" applyAlignment="1">
      <alignment horizontal="left"/>
    </xf>
    <xf numFmtId="14" fontId="15" fillId="0" borderId="4" xfId="1" applyNumberFormat="1" applyFont="1" applyBorder="1" applyAlignment="1">
      <alignment horizontal="left"/>
    </xf>
    <xf numFmtId="0" fontId="7" fillId="0" borderId="4" xfId="1" applyFont="1" applyBorder="1"/>
    <xf numFmtId="0" fontId="7" fillId="0" borderId="10" xfId="1" applyFont="1" applyBorder="1"/>
    <xf numFmtId="0" fontId="16" fillId="0" borderId="10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7" fillId="0" borderId="10" xfId="1" applyFont="1" applyBorder="1" applyAlignment="1">
      <alignment horizontal="right"/>
    </xf>
    <xf numFmtId="0" fontId="7" fillId="0" borderId="0" xfId="1" applyFont="1"/>
    <xf numFmtId="14" fontId="15" fillId="0" borderId="0" xfId="1" applyNumberFormat="1" applyFont="1" applyAlignment="1">
      <alignment horizontal="left"/>
    </xf>
    <xf numFmtId="0" fontId="18" fillId="0" borderId="0" xfId="1" applyFont="1"/>
    <xf numFmtId="0" fontId="19" fillId="0" borderId="0" xfId="0" applyFont="1" applyAlignment="1">
      <alignment horizontal="left" readingOrder="1"/>
    </xf>
    <xf numFmtId="0" fontId="1" fillId="3" borderId="7" xfId="1" applyFill="1" applyBorder="1"/>
    <xf numFmtId="0" fontId="1" fillId="3" borderId="9" xfId="1" applyFill="1" applyBorder="1"/>
    <xf numFmtId="0" fontId="1" fillId="3" borderId="10" xfId="1" applyFill="1" applyBorder="1"/>
    <xf numFmtId="0" fontId="1" fillId="3" borderId="11" xfId="1" applyFill="1" applyBorder="1"/>
    <xf numFmtId="0" fontId="8" fillId="0" borderId="0" xfId="1" applyFont="1" applyAlignment="1">
      <alignment horizontal="center"/>
    </xf>
    <xf numFmtId="0" fontId="4" fillId="0" borderId="2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20" fillId="0" borderId="4" xfId="1" applyFont="1" applyBorder="1"/>
    <xf numFmtId="0" fontId="1" fillId="2" borderId="12" xfId="1" applyFill="1" applyBorder="1" applyAlignment="1" applyProtection="1">
      <alignment horizontal="center" vertical="center"/>
      <protection locked="0"/>
    </xf>
    <xf numFmtId="14" fontId="14" fillId="0" borderId="10" xfId="1" applyNumberFormat="1" applyFont="1" applyBorder="1" applyAlignment="1">
      <alignment horizontal="right"/>
    </xf>
    <xf numFmtId="0" fontId="11" fillId="0" borderId="10" xfId="1" applyFont="1" applyBorder="1" applyAlignment="1">
      <alignment horizontal="center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2" xfId="1" applyBorder="1" applyAlignment="1" applyProtection="1">
      <alignment horizontal="left" vertical="top" wrapText="1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6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8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14" fontId="1" fillId="2" borderId="12" xfId="1" applyNumberFormat="1" applyFill="1" applyBorder="1" applyAlignment="1" applyProtection="1">
      <alignment horizontal="center" vertical="center"/>
      <protection locked="0"/>
    </xf>
    <xf numFmtId="165" fontId="11" fillId="0" borderId="12" xfId="1" applyNumberFormat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166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1" fontId="11" fillId="0" borderId="0" xfId="1" applyNumberFormat="1" applyFont="1" applyAlignment="1">
      <alignment horizontal="center"/>
    </xf>
    <xf numFmtId="166" fontId="1" fillId="2" borderId="3" xfId="1" applyNumberFormat="1" applyFill="1" applyBorder="1" applyAlignment="1" applyProtection="1">
      <alignment horizontal="center"/>
      <protection locked="0"/>
    </xf>
    <xf numFmtId="166" fontId="1" fillId="2" borderId="4" xfId="1" applyNumberFormat="1" applyFill="1" applyBorder="1" applyAlignment="1" applyProtection="1">
      <alignment horizontal="center"/>
      <protection locked="0"/>
    </xf>
    <xf numFmtId="166" fontId="1" fillId="2" borderId="5" xfId="1" applyNumberFormat="1" applyFill="1" applyBorder="1" applyAlignment="1" applyProtection="1">
      <alignment horizontal="center"/>
      <protection locked="0"/>
    </xf>
    <xf numFmtId="2" fontId="1" fillId="2" borderId="3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5" xfId="1" applyNumberFormat="1" applyFill="1" applyBorder="1" applyAlignment="1" applyProtection="1">
      <alignment horizontal="center"/>
      <protection locked="0"/>
    </xf>
    <xf numFmtId="165" fontId="11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165" fontId="1" fillId="0" borderId="13" xfId="1" applyNumberFormat="1" applyBorder="1" applyAlignment="1">
      <alignment horizontal="center"/>
    </xf>
    <xf numFmtId="3" fontId="13" fillId="0" borderId="0" xfId="1" applyNumberFormat="1" applyFont="1" applyAlignment="1">
      <alignment horizontal="center"/>
    </xf>
    <xf numFmtId="0" fontId="1" fillId="0" borderId="14" xfId="1" applyBorder="1" applyAlignment="1">
      <alignment horizontal="center"/>
    </xf>
    <xf numFmtId="0" fontId="1" fillId="2" borderId="12" xfId="1" applyFill="1" applyBorder="1" applyAlignment="1" applyProtection="1">
      <alignment horizontal="center"/>
      <protection locked="0"/>
    </xf>
    <xf numFmtId="165" fontId="1" fillId="2" borderId="12" xfId="1" applyNumberFormat="1" applyFill="1" applyBorder="1" applyAlignment="1" applyProtection="1">
      <alignment horizontal="center"/>
      <protection locked="0"/>
    </xf>
    <xf numFmtId="165" fontId="1" fillId="2" borderId="13" xfId="1" applyNumberFormat="1" applyFill="1" applyBorder="1" applyAlignment="1" applyProtection="1">
      <alignment horizontal="center"/>
      <protection locked="0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64" fontId="7" fillId="3" borderId="3" xfId="1" quotePrefix="1" applyNumberFormat="1" applyFont="1" applyFill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3" borderId="2" xfId="1" applyFont="1" applyFill="1" applyBorder="1"/>
    <xf numFmtId="0" fontId="6" fillId="3" borderId="0" xfId="1" applyFont="1" applyFill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1" fillId="2" borderId="3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 applyProtection="1">
      <protection locked="0"/>
    </xf>
    <xf numFmtId="0" fontId="1" fillId="0" borderId="5" xfId="1" applyBorder="1" applyProtection="1">
      <protection locked="0"/>
    </xf>
    <xf numFmtId="14" fontId="1" fillId="2" borderId="3" xfId="1" applyNumberFormat="1" applyFill="1" applyBorder="1" applyAlignment="1" applyProtection="1">
      <alignment horizontal="left"/>
      <protection locked="0"/>
    </xf>
    <xf numFmtId="0" fontId="1" fillId="2" borderId="1" xfId="1" applyFill="1" applyBorder="1" applyAlignment="1" applyProtection="1">
      <alignment horizontal="left"/>
      <protection locked="0"/>
    </xf>
    <xf numFmtId="0" fontId="1" fillId="2" borderId="2" xfId="1" applyFill="1" applyBorder="1" applyAlignment="1" applyProtection="1">
      <alignment horizontal="left"/>
      <protection locked="0"/>
    </xf>
    <xf numFmtId="0" fontId="1" fillId="2" borderId="7" xfId="1" applyFill="1" applyBorder="1" applyAlignment="1" applyProtection="1">
      <alignment horizontal="left"/>
      <protection locked="0"/>
    </xf>
    <xf numFmtId="0" fontId="1" fillId="0" borderId="10" xfId="1" applyBorder="1" applyAlignment="1">
      <alignment horizontal="center" vertical="center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0" borderId="1" xfId="1" applyBorder="1" applyAlignment="1" applyProtection="1">
      <alignment vertical="top"/>
      <protection locked="0"/>
    </xf>
    <xf numFmtId="0" fontId="1" fillId="0" borderId="2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6" xfId="1" applyBorder="1" applyAlignment="1" applyProtection="1">
      <alignment vertical="top"/>
      <protection locked="0"/>
    </xf>
    <xf numFmtId="0" fontId="1" fillId="0" borderId="0" xfId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$BB$10" fmlaRange="$BC$11:$BC$20" noThreeD="1" sel="1" val="0"/>
</file>

<file path=xl/ctrlProps/ctrlProp2.xml><?xml version="1.0" encoding="utf-8"?>
<formControlPr xmlns="http://schemas.microsoft.com/office/spreadsheetml/2009/9/main" objectType="Drop" dropStyle="combo" dx="16" fmlaRange="$BC$43:$BC$48" noThreeD="1" sel="4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38</xdr:row>
      <xdr:rowOff>19050</xdr:rowOff>
    </xdr:from>
    <xdr:to>
      <xdr:col>46</xdr:col>
      <xdr:colOff>133350</xdr:colOff>
      <xdr:row>45</xdr:row>
      <xdr:rowOff>190500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429500" y="8086725"/>
          <a:ext cx="1390650" cy="1771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Druckabfall min [bar]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80 mm : 1.40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100 mm : 1.20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125 mm : 1.00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150 mm : 0.80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200 mm : 0.60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250 mm : 0.50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300 mm : 0.40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350 mm : 0.35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400 mm : 0.30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500 mm : 0.20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600 mm : 0.10</a:t>
          </a:r>
        </a:p>
        <a:p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33</xdr:col>
      <xdr:colOff>6804</xdr:colOff>
      <xdr:row>31</xdr:row>
      <xdr:rowOff>47625</xdr:rowOff>
    </xdr:from>
    <xdr:to>
      <xdr:col>46</xdr:col>
      <xdr:colOff>133350</xdr:colOff>
      <xdr:row>34</xdr:row>
      <xdr:rowOff>76200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1661" y="6579054"/>
          <a:ext cx="2603046" cy="72253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nicht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33</xdr:col>
      <xdr:colOff>0</xdr:colOff>
      <xdr:row>34</xdr:row>
      <xdr:rowOff>104775</xdr:rowOff>
    </xdr:from>
    <xdr:to>
      <xdr:col>46</xdr:col>
      <xdr:colOff>133350</xdr:colOff>
      <xdr:row>37</xdr:row>
      <xdr:rowOff>180975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04857" y="7330168"/>
          <a:ext cx="2609850" cy="7701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Druckstoss berechnet: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Druckstoss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21</xdr:col>
      <xdr:colOff>152400</xdr:colOff>
      <xdr:row>42</xdr:row>
      <xdr:rowOff>190500</xdr:rowOff>
    </xdr:from>
    <xdr:to>
      <xdr:col>28</xdr:col>
      <xdr:colOff>180975</xdr:colOff>
      <xdr:row>44</xdr:row>
      <xdr:rowOff>43294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83627" y="9074727"/>
          <a:ext cx="1422689" cy="303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0800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g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DN · L / 100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19050</xdr:rowOff>
        </xdr:from>
        <xdr:to>
          <xdr:col>14</xdr:col>
          <xdr:colOff>171450</xdr:colOff>
          <xdr:row>19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Guss, duktil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0</xdr:rowOff>
        </xdr:from>
        <xdr:to>
          <xdr:col>13</xdr:col>
          <xdr:colOff>114300</xdr:colOff>
          <xdr:row>17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Stahl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30480</xdr:colOff>
      <xdr:row>2</xdr:row>
      <xdr:rowOff>68580</xdr:rowOff>
    </xdr:from>
    <xdr:to>
      <xdr:col>6</xdr:col>
      <xdr:colOff>152400</xdr:colOff>
      <xdr:row>3</xdr:row>
      <xdr:rowOff>99060</xdr:rowOff>
    </xdr:to>
    <xdr:pic>
      <xdr:nvPicPr>
        <xdr:cNvPr id="2" name="Grafik 8" descr="Ein Bild, das Logo, Symbol, Grafiken, Schrift enthält.&#10;&#10;Automatisch generierte Beschreibung">
          <a:extLst>
            <a:ext uri="{FF2B5EF4-FFF2-40B4-BE49-F238E27FC236}">
              <a16:creationId xmlns:a16="http://schemas.microsoft.com/office/drawing/2014/main" id="{1E2BE0DD-183E-A3B7-67DE-AAE6AEAB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03860"/>
          <a:ext cx="9753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175261</xdr:colOff>
      <xdr:row>16</xdr:row>
      <xdr:rowOff>30480</xdr:rowOff>
    </xdr:from>
    <xdr:to>
      <xdr:col>44</xdr:col>
      <xdr:colOff>190501</xdr:colOff>
      <xdr:row>27</xdr:row>
      <xdr:rowOff>213334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79A6C42B-C58D-26BB-7F7E-054CDC7CE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1" y="3070860"/>
          <a:ext cx="4229100" cy="2697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97"/>
  <sheetViews>
    <sheetView tabSelected="1" zoomScaleNormal="100" workbookViewId="0">
      <selection activeCell="K12" sqref="K12:U12"/>
    </sheetView>
  </sheetViews>
  <sheetFormatPr baseColWidth="10" defaultColWidth="11.42578125" defaultRowHeight="12.75" x14ac:dyDescent="0.2"/>
  <cols>
    <col min="1" max="1" width="3.7109375" style="1" customWidth="1"/>
    <col min="2" max="2" width="0.85546875" style="1" customWidth="1"/>
    <col min="3" max="25" width="2.85546875" style="1" customWidth="1"/>
    <col min="26" max="26" width="3.7109375" style="1" customWidth="1"/>
    <col min="27" max="47" width="2.85546875" style="1" customWidth="1"/>
    <col min="48" max="48" width="0.85546875" style="1" customWidth="1"/>
    <col min="49" max="50" width="3.7109375" style="2" customWidth="1"/>
    <col min="51" max="51" width="42.7109375" style="1" customWidth="1"/>
    <col min="52" max="55" width="11.42578125" style="1"/>
    <col min="56" max="56" width="14.140625" style="1" customWidth="1"/>
    <col min="57" max="57" width="15" style="1" customWidth="1"/>
    <col min="58" max="60" width="11.42578125" style="1"/>
    <col min="61" max="61" width="19.7109375" style="1" customWidth="1"/>
    <col min="62" max="62" width="18.7109375" style="1" customWidth="1"/>
    <col min="63" max="63" width="21.5703125" style="1" customWidth="1"/>
    <col min="64" max="16384" width="11.42578125" style="1"/>
  </cols>
  <sheetData>
    <row r="1" spans="2:63" x14ac:dyDescent="0.2">
      <c r="R1" s="68"/>
    </row>
    <row r="3" spans="2:63" ht="21" customHeight="1" x14ac:dyDescent="0.2">
      <c r="B3" s="3"/>
      <c r="C3" s="4"/>
      <c r="D3" s="4"/>
      <c r="E3" s="4"/>
      <c r="F3" s="4"/>
      <c r="G3" s="6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102" t="s">
        <v>83</v>
      </c>
      <c r="AQ3" s="103"/>
      <c r="AR3" s="103"/>
      <c r="AS3" s="103"/>
      <c r="AT3" s="103"/>
      <c r="AU3" s="103"/>
      <c r="AV3" s="5"/>
      <c r="AW3" s="1"/>
      <c r="AX3" s="1"/>
    </row>
    <row r="4" spans="2:63" ht="12" customHeight="1" x14ac:dyDescent="0.2">
      <c r="B4" s="62"/>
      <c r="C4" s="63"/>
      <c r="D4" s="63"/>
      <c r="E4" s="63"/>
      <c r="F4" s="63"/>
      <c r="G4" s="64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104" t="s">
        <v>88</v>
      </c>
      <c r="AQ4" s="105"/>
      <c r="AR4" s="105"/>
      <c r="AS4" s="105"/>
      <c r="AT4" s="105"/>
      <c r="AU4" s="105"/>
      <c r="AV4" s="64"/>
      <c r="AW4" s="1"/>
      <c r="AX4" s="1"/>
    </row>
    <row r="5" spans="2:63" ht="9.9499999999999993" customHeight="1" x14ac:dyDescent="0.2">
      <c r="B5" s="3"/>
      <c r="C5" s="4"/>
      <c r="D5" s="4"/>
      <c r="E5" s="4"/>
      <c r="F5" s="4"/>
      <c r="G5" s="4"/>
      <c r="H5" s="109" t="s">
        <v>50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1"/>
      <c r="AP5" s="106"/>
      <c r="AQ5" s="106"/>
      <c r="AR5" s="106"/>
      <c r="AS5" s="106"/>
      <c r="AT5" s="106"/>
      <c r="AU5" s="106"/>
      <c r="AV5" s="61"/>
      <c r="AW5" s="1"/>
      <c r="AX5" s="1"/>
    </row>
    <row r="6" spans="2:63" ht="21.75" customHeight="1" x14ac:dyDescent="0.25">
      <c r="B6" s="6"/>
      <c r="C6" s="7"/>
      <c r="D6" s="7"/>
      <c r="E6" s="7"/>
      <c r="F6" s="7"/>
      <c r="G6" s="7"/>
      <c r="H6" s="112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4"/>
      <c r="AP6" s="107"/>
      <c r="AQ6" s="107"/>
      <c r="AR6" s="107"/>
      <c r="AS6" s="107"/>
      <c r="AT6" s="107"/>
      <c r="AU6" s="107"/>
      <c r="AV6" s="108"/>
      <c r="AW6" s="1"/>
      <c r="AX6" s="1"/>
    </row>
    <row r="7" spans="2:63" ht="3.95" customHeight="1" x14ac:dyDescent="0.2">
      <c r="B7" s="62"/>
      <c r="C7" s="63"/>
      <c r="D7" s="63"/>
      <c r="E7" s="63"/>
      <c r="F7" s="63"/>
      <c r="G7" s="63"/>
      <c r="H7" s="115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7"/>
      <c r="AP7" s="63"/>
      <c r="AQ7" s="63"/>
      <c r="AR7" s="63"/>
      <c r="AS7" s="63">
        <v>1</v>
      </c>
      <c r="AT7" s="63"/>
      <c r="AU7" s="63"/>
      <c r="AV7" s="64"/>
      <c r="AW7" s="1"/>
      <c r="AX7" s="1"/>
    </row>
    <row r="8" spans="2:63" ht="6.95" customHeight="1" x14ac:dyDescent="0.2">
      <c r="B8" s="11"/>
      <c r="H8" s="65"/>
      <c r="AV8" s="12"/>
    </row>
    <row r="9" spans="2:63" ht="18" customHeight="1" x14ac:dyDescent="0.25">
      <c r="B9" s="11"/>
      <c r="C9" s="128" t="s">
        <v>85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"/>
      <c r="AY9" s="2"/>
      <c r="AZ9" s="13"/>
      <c r="BC9" s="14" t="s">
        <v>32</v>
      </c>
      <c r="BD9" s="14" t="s">
        <v>0</v>
      </c>
      <c r="BE9" s="14" t="s">
        <v>1</v>
      </c>
      <c r="BG9" s="14"/>
      <c r="BI9" s="1" t="s">
        <v>15</v>
      </c>
      <c r="BJ9" s="1" t="s">
        <v>2</v>
      </c>
      <c r="BK9" s="1" t="s">
        <v>3</v>
      </c>
    </row>
    <row r="10" spans="2:63" ht="18" customHeight="1" x14ac:dyDescent="0.25">
      <c r="B10" s="11"/>
      <c r="C10" s="8"/>
      <c r="D10" s="15" t="s">
        <v>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  <c r="AV10" s="12"/>
      <c r="AZ10" s="13"/>
      <c r="BB10" s="16">
        <v>1</v>
      </c>
      <c r="BC10" s="14"/>
      <c r="BE10" s="14"/>
      <c r="BG10" s="14"/>
      <c r="BH10" s="17">
        <v>1</v>
      </c>
      <c r="BI10" s="18" t="s">
        <v>16</v>
      </c>
      <c r="BJ10" s="19">
        <v>12</v>
      </c>
      <c r="BK10" s="20">
        <v>2</v>
      </c>
    </row>
    <row r="11" spans="2:63" ht="18" customHeight="1" x14ac:dyDescent="0.25">
      <c r="B11" s="11"/>
      <c r="C11" s="11"/>
      <c r="AU11" s="12"/>
      <c r="AV11" s="12"/>
      <c r="AZ11" s="13"/>
      <c r="BC11" s="14">
        <v>80</v>
      </c>
      <c r="BD11" s="14">
        <v>1.4</v>
      </c>
      <c r="BE11" s="21"/>
      <c r="BG11" s="14"/>
      <c r="BI11" s="18" t="s">
        <v>17</v>
      </c>
      <c r="BJ11" s="19">
        <v>1</v>
      </c>
      <c r="BK11" s="20">
        <v>2</v>
      </c>
    </row>
    <row r="12" spans="2:63" ht="18" customHeight="1" x14ac:dyDescent="0.25">
      <c r="B12" s="11"/>
      <c r="C12" s="11"/>
      <c r="D12" s="1" t="s">
        <v>47</v>
      </c>
      <c r="K12" s="124"/>
      <c r="L12" s="119"/>
      <c r="M12" s="119"/>
      <c r="N12" s="119"/>
      <c r="O12" s="119"/>
      <c r="P12" s="119"/>
      <c r="Q12" s="119"/>
      <c r="R12" s="119"/>
      <c r="S12" s="119"/>
      <c r="T12" s="119"/>
      <c r="U12" s="120"/>
      <c r="AA12" s="1" t="s">
        <v>26</v>
      </c>
      <c r="AH12" s="125"/>
      <c r="AI12" s="126"/>
      <c r="AJ12" s="126"/>
      <c r="AK12" s="126"/>
      <c r="AL12" s="126"/>
      <c r="AM12" s="126"/>
      <c r="AN12" s="126"/>
      <c r="AO12" s="126"/>
      <c r="AP12" s="126"/>
      <c r="AQ12" s="126"/>
      <c r="AR12" s="127"/>
      <c r="AU12" s="12"/>
      <c r="AV12" s="12"/>
      <c r="AZ12" s="13"/>
      <c r="BC12" s="14">
        <v>100</v>
      </c>
      <c r="BD12" s="14">
        <v>1.2</v>
      </c>
      <c r="BE12" s="21"/>
      <c r="BG12" s="14"/>
    </row>
    <row r="13" spans="2:63" ht="18" customHeight="1" x14ac:dyDescent="0.25">
      <c r="B13" s="11"/>
      <c r="C13" s="11"/>
      <c r="D13" s="1" t="s">
        <v>24</v>
      </c>
      <c r="K13" s="118"/>
      <c r="L13" s="119"/>
      <c r="M13" s="119"/>
      <c r="N13" s="119"/>
      <c r="O13" s="119"/>
      <c r="P13" s="119"/>
      <c r="Q13" s="119"/>
      <c r="R13" s="119"/>
      <c r="S13" s="119"/>
      <c r="T13" s="119"/>
      <c r="U13" s="120"/>
      <c r="Y13" s="1" t="s">
        <v>25</v>
      </c>
      <c r="AA13" s="121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3"/>
      <c r="AU13" s="12"/>
      <c r="AV13" s="12"/>
      <c r="AW13" s="1"/>
      <c r="AX13" s="1"/>
      <c r="AZ13" s="13"/>
      <c r="BC13" s="14">
        <v>125</v>
      </c>
      <c r="BD13" s="14">
        <v>1</v>
      </c>
      <c r="BE13" s="21"/>
      <c r="BG13" s="14"/>
    </row>
    <row r="14" spans="2:63" ht="18" customHeight="1" x14ac:dyDescent="0.25">
      <c r="B14" s="11"/>
      <c r="C14" s="11"/>
      <c r="D14" s="1" t="s">
        <v>48</v>
      </c>
      <c r="K14" s="118"/>
      <c r="L14" s="119"/>
      <c r="M14" s="119"/>
      <c r="N14" s="119"/>
      <c r="O14" s="119"/>
      <c r="P14" s="119"/>
      <c r="Q14" s="119"/>
      <c r="R14" s="119"/>
      <c r="S14" s="119"/>
      <c r="T14" s="119"/>
      <c r="U14" s="120"/>
      <c r="W14" s="1" t="s">
        <v>5</v>
      </c>
      <c r="AA14" s="121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3"/>
      <c r="AU14" s="12"/>
      <c r="AV14" s="12"/>
      <c r="AW14" s="1"/>
      <c r="AX14" s="1"/>
      <c r="AZ14" s="13"/>
      <c r="BC14" s="14">
        <v>150</v>
      </c>
      <c r="BD14" s="14">
        <v>0.8</v>
      </c>
      <c r="BE14" s="21"/>
      <c r="BG14" s="14"/>
    </row>
    <row r="15" spans="2:63" ht="18" customHeight="1" x14ac:dyDescent="0.25">
      <c r="B15" s="11"/>
      <c r="C15" s="22"/>
      <c r="D15" s="23" t="s">
        <v>49</v>
      </c>
      <c r="E15" s="23"/>
      <c r="F15" s="23"/>
      <c r="G15" s="23"/>
      <c r="H15" s="23"/>
      <c r="I15" s="23"/>
      <c r="J15" s="23"/>
      <c r="K15" s="118"/>
      <c r="L15" s="119"/>
      <c r="M15" s="119"/>
      <c r="N15" s="119"/>
      <c r="O15" s="119"/>
      <c r="P15" s="119"/>
      <c r="Q15" s="119"/>
      <c r="R15" s="119"/>
      <c r="S15" s="119"/>
      <c r="T15" s="119"/>
      <c r="U15" s="120"/>
      <c r="V15" s="23"/>
      <c r="W15" s="23" t="s">
        <v>27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23</v>
      </c>
      <c r="AM15" s="23"/>
      <c r="AN15" s="23"/>
      <c r="AO15" s="24"/>
      <c r="AP15" s="23"/>
      <c r="AQ15" s="129"/>
      <c r="AR15" s="130"/>
      <c r="AS15" s="23" t="s">
        <v>6</v>
      </c>
      <c r="AT15" s="23"/>
      <c r="AU15" s="25"/>
      <c r="AV15" s="12"/>
      <c r="AW15" s="1"/>
      <c r="AX15" s="1"/>
      <c r="AZ15" s="13"/>
      <c r="BC15" s="14">
        <v>200</v>
      </c>
      <c r="BD15" s="14">
        <v>0.6</v>
      </c>
      <c r="BE15" s="21"/>
      <c r="BG15" s="14"/>
    </row>
    <row r="16" spans="2:63" ht="12.75" customHeight="1" x14ac:dyDescent="0.25">
      <c r="B16" s="11"/>
      <c r="K16" s="14"/>
      <c r="L16" s="14"/>
      <c r="AV16" s="12"/>
      <c r="AW16" s="1"/>
      <c r="AX16" s="1"/>
      <c r="AZ16" s="13"/>
      <c r="BC16" s="14">
        <v>250</v>
      </c>
      <c r="BD16" s="14">
        <v>0.5</v>
      </c>
      <c r="BE16" s="21"/>
      <c r="BG16" s="14"/>
    </row>
    <row r="17" spans="2:61" ht="18" customHeight="1" x14ac:dyDescent="0.25">
      <c r="B17" s="11"/>
      <c r="C17" s="8"/>
      <c r="D17" s="15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  <c r="AV17" s="12"/>
      <c r="AW17" s="1"/>
      <c r="AX17" s="1"/>
      <c r="AZ17" s="13"/>
      <c r="BC17" s="14">
        <v>300</v>
      </c>
      <c r="BD17" s="14">
        <v>0.4</v>
      </c>
      <c r="BE17" s="21"/>
      <c r="BG17" s="14"/>
      <c r="BH17" s="17">
        <v>1</v>
      </c>
      <c r="BI17" s="1" t="s">
        <v>30</v>
      </c>
    </row>
    <row r="18" spans="2:61" ht="18" customHeight="1" x14ac:dyDescent="0.25">
      <c r="B18" s="11"/>
      <c r="C18" s="11"/>
      <c r="AU18" s="12"/>
      <c r="AV18" s="12"/>
      <c r="AW18" s="1"/>
      <c r="AX18" s="1"/>
      <c r="AZ18" s="13"/>
      <c r="BC18" s="14">
        <v>400</v>
      </c>
      <c r="BD18" s="14">
        <v>0.3</v>
      </c>
      <c r="BE18" s="21"/>
      <c r="BG18" s="14"/>
      <c r="BI18" s="1" t="s">
        <v>7</v>
      </c>
    </row>
    <row r="19" spans="2:61" ht="18" customHeight="1" x14ac:dyDescent="0.25">
      <c r="B19" s="11"/>
      <c r="C19" s="11"/>
      <c r="D19" s="1" t="s">
        <v>33</v>
      </c>
      <c r="J19" s="121"/>
      <c r="K19" s="131"/>
      <c r="L19" s="131"/>
      <c r="M19" s="131"/>
      <c r="N19" s="131"/>
      <c r="O19" s="131"/>
      <c r="P19" s="132"/>
      <c r="AU19" s="12"/>
      <c r="AV19" s="12"/>
      <c r="AW19" s="1"/>
      <c r="AX19" s="1"/>
      <c r="AZ19" s="13"/>
      <c r="BC19" s="14">
        <v>500</v>
      </c>
      <c r="BD19" s="14">
        <v>0.2</v>
      </c>
      <c r="BE19" s="21"/>
      <c r="BG19" s="14"/>
      <c r="BI19" s="1" t="s">
        <v>8</v>
      </c>
    </row>
    <row r="20" spans="2:61" ht="18" customHeight="1" x14ac:dyDescent="0.25">
      <c r="B20" s="11"/>
      <c r="C20" s="11"/>
      <c r="D20" s="1" t="s">
        <v>34</v>
      </c>
      <c r="J20" s="14"/>
      <c r="K20" s="14"/>
      <c r="Q20" s="1" t="s">
        <v>9</v>
      </c>
      <c r="T20" s="17"/>
      <c r="U20" s="17"/>
      <c r="V20" s="17"/>
      <c r="W20" s="17"/>
      <c r="X20" s="17"/>
      <c r="AU20" s="12"/>
      <c r="AV20" s="12"/>
      <c r="AW20" s="1"/>
      <c r="AX20" s="1"/>
      <c r="AZ20" s="13"/>
      <c r="BC20" s="14">
        <v>600</v>
      </c>
      <c r="BD20" s="14">
        <v>0.1</v>
      </c>
      <c r="BE20" s="21"/>
      <c r="BG20" s="14"/>
      <c r="BI20" s="1" t="s">
        <v>16</v>
      </c>
    </row>
    <row r="21" spans="2:61" ht="18" customHeight="1" x14ac:dyDescent="0.25">
      <c r="B21" s="11"/>
      <c r="C21" s="11"/>
      <c r="D21" s="1" t="s">
        <v>71</v>
      </c>
      <c r="M21" s="129"/>
      <c r="N21" s="130"/>
      <c r="P21" s="1" t="s">
        <v>51</v>
      </c>
      <c r="AU21" s="12"/>
      <c r="AV21" s="12"/>
      <c r="AW21" s="1"/>
      <c r="AX21" s="1"/>
      <c r="AZ21" s="13"/>
      <c r="BC21" s="14"/>
      <c r="BD21" s="14"/>
      <c r="BE21" s="21"/>
      <c r="BF21" s="14"/>
      <c r="BG21" s="14"/>
      <c r="BI21" s="1" t="s">
        <v>29</v>
      </c>
    </row>
    <row r="22" spans="2:61" ht="18" customHeight="1" x14ac:dyDescent="0.25">
      <c r="B22" s="11"/>
      <c r="C22" s="11"/>
      <c r="D22" s="26" t="s">
        <v>35</v>
      </c>
      <c r="AU22" s="12"/>
      <c r="AV22" s="12"/>
      <c r="AW22" s="1"/>
      <c r="AX22" s="1"/>
      <c r="AZ22" s="13"/>
      <c r="BC22" s="14"/>
      <c r="BD22" s="14"/>
      <c r="BE22" s="21"/>
      <c r="BF22" s="14"/>
      <c r="BG22" s="14"/>
    </row>
    <row r="23" spans="2:61" ht="18" customHeight="1" x14ac:dyDescent="0.25">
      <c r="B23" s="11"/>
      <c r="C23" s="11"/>
      <c r="D23" s="133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5"/>
      <c r="AU23" s="12"/>
      <c r="AV23" s="12"/>
      <c r="AW23" s="1"/>
      <c r="AX23" s="1"/>
      <c r="AZ23" s="13"/>
      <c r="BC23" s="14"/>
      <c r="BD23" s="14"/>
      <c r="BE23" s="21"/>
      <c r="BF23" s="14"/>
      <c r="BG23" s="14"/>
    </row>
    <row r="24" spans="2:61" ht="18" customHeight="1" x14ac:dyDescent="0.25">
      <c r="B24" s="11"/>
      <c r="C24" s="11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8"/>
      <c r="AU24" s="12"/>
      <c r="AV24" s="12"/>
      <c r="AW24" s="1"/>
      <c r="AX24" s="1"/>
      <c r="AZ24" s="13"/>
      <c r="BC24" s="14"/>
      <c r="BD24" s="14"/>
      <c r="BE24" s="21"/>
      <c r="BF24" s="14"/>
      <c r="BG24" s="14"/>
      <c r="BH24" s="17">
        <v>1</v>
      </c>
      <c r="BI24" s="1" t="s">
        <v>43</v>
      </c>
    </row>
    <row r="25" spans="2:61" ht="18" customHeight="1" x14ac:dyDescent="0.25">
      <c r="B25" s="11"/>
      <c r="C25" s="11"/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8"/>
      <c r="AU25" s="12"/>
      <c r="AV25" s="12"/>
      <c r="AW25" s="1"/>
      <c r="AX25" s="1"/>
      <c r="AZ25" s="13"/>
      <c r="BC25" s="14"/>
      <c r="BD25" s="21"/>
      <c r="BE25" s="21"/>
      <c r="BF25" s="14"/>
      <c r="BG25" s="14"/>
      <c r="BI25" s="1" t="s">
        <v>44</v>
      </c>
    </row>
    <row r="26" spans="2:61" ht="18" customHeight="1" x14ac:dyDescent="0.25">
      <c r="B26" s="11"/>
      <c r="C26" s="11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8"/>
      <c r="AU26" s="12"/>
      <c r="AV26" s="12"/>
      <c r="AW26" s="1"/>
      <c r="AX26" s="1"/>
      <c r="AZ26" s="13"/>
      <c r="BC26" s="14"/>
      <c r="BD26" s="21"/>
      <c r="BE26" s="21"/>
      <c r="BF26" s="14"/>
      <c r="BG26" s="14"/>
      <c r="BI26" s="1" t="s">
        <v>45</v>
      </c>
    </row>
    <row r="27" spans="2:61" ht="18" customHeight="1" x14ac:dyDescent="0.25">
      <c r="B27" s="11"/>
      <c r="C27" s="11"/>
      <c r="D27" s="139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1"/>
      <c r="AU27" s="12"/>
      <c r="AV27" s="12"/>
      <c r="AW27" s="1"/>
      <c r="AX27" s="1"/>
      <c r="AZ27" s="13"/>
      <c r="BB27" s="1" t="s">
        <v>14</v>
      </c>
      <c r="BC27" s="14"/>
      <c r="BD27" s="21"/>
      <c r="BE27" s="21"/>
      <c r="BF27" s="14"/>
      <c r="BG27" s="14"/>
      <c r="BI27" s="1" t="s">
        <v>46</v>
      </c>
    </row>
    <row r="28" spans="2:61" ht="18" customHeight="1" x14ac:dyDescent="0.25">
      <c r="B28" s="11"/>
      <c r="C28" s="22"/>
      <c r="AU28" s="25"/>
      <c r="AV28" s="12"/>
      <c r="AW28" s="1"/>
      <c r="AX28" s="1"/>
      <c r="AZ28" s="13"/>
      <c r="BB28" s="1" t="s">
        <v>42</v>
      </c>
      <c r="BC28" s="14"/>
      <c r="BD28" s="21"/>
      <c r="BE28" s="21">
        <v>2</v>
      </c>
      <c r="BF28" s="18" t="s">
        <v>36</v>
      </c>
      <c r="BG28" s="14"/>
      <c r="BI28" s="1" t="s">
        <v>31</v>
      </c>
    </row>
    <row r="29" spans="2:61" ht="18" customHeight="1" x14ac:dyDescent="0.25">
      <c r="B29" s="11"/>
      <c r="C29" s="27"/>
      <c r="D29" s="15" t="s">
        <v>52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12"/>
      <c r="AW29" s="1"/>
      <c r="AX29" s="1"/>
      <c r="AZ29" s="13"/>
    </row>
    <row r="30" spans="2:61" ht="18" customHeight="1" x14ac:dyDescent="0.25">
      <c r="B30" s="11"/>
      <c r="C30" s="28"/>
      <c r="D30" s="29" t="s">
        <v>53</v>
      </c>
      <c r="W30" s="29" t="s">
        <v>54</v>
      </c>
      <c r="AE30" s="30"/>
      <c r="AU30" s="12"/>
      <c r="AV30" s="12"/>
      <c r="AW30" s="1"/>
      <c r="AX30" s="1"/>
      <c r="AZ30" s="13"/>
    </row>
    <row r="31" spans="2:61" ht="18" customHeight="1" x14ac:dyDescent="0.25">
      <c r="B31" s="11"/>
      <c r="C31" s="28"/>
      <c r="D31" s="29" t="s">
        <v>55</v>
      </c>
      <c r="W31" s="29" t="s">
        <v>56</v>
      </c>
      <c r="AE31" s="30"/>
      <c r="AU31" s="12"/>
      <c r="AV31" s="12"/>
      <c r="AW31" s="1"/>
      <c r="AX31" s="1"/>
      <c r="AZ31" s="13"/>
    </row>
    <row r="32" spans="2:61" ht="18" customHeight="1" x14ac:dyDescent="0.25">
      <c r="B32" s="11"/>
      <c r="C32" s="28"/>
      <c r="D32" s="1" t="s">
        <v>57</v>
      </c>
      <c r="M32" s="99"/>
      <c r="N32" s="99"/>
      <c r="Q32" s="1" t="s">
        <v>58</v>
      </c>
      <c r="AU32" s="12"/>
      <c r="AV32" s="12"/>
      <c r="AW32" s="1"/>
      <c r="AX32" s="1"/>
      <c r="AY32" s="60"/>
      <c r="AZ32" s="13"/>
    </row>
    <row r="33" spans="2:57" ht="18" customHeight="1" x14ac:dyDescent="0.25">
      <c r="B33" s="11"/>
      <c r="C33" s="28"/>
      <c r="D33" s="1" t="s">
        <v>59</v>
      </c>
      <c r="T33" s="100"/>
      <c r="U33" s="100"/>
      <c r="W33" s="1" t="s">
        <v>36</v>
      </c>
      <c r="AU33" s="12"/>
      <c r="AV33" s="12"/>
      <c r="AW33" s="1"/>
      <c r="AX33" s="1"/>
      <c r="AY33" s="60"/>
      <c r="AZ33" s="13"/>
      <c r="BD33" s="20"/>
      <c r="BE33" s="20"/>
    </row>
    <row r="34" spans="2:57" ht="18" customHeight="1" x14ac:dyDescent="0.25">
      <c r="B34" s="11"/>
      <c r="C34" s="28"/>
      <c r="D34" s="1" t="s">
        <v>60</v>
      </c>
      <c r="T34" s="101"/>
      <c r="U34" s="101"/>
      <c r="W34" s="1" t="s">
        <v>36</v>
      </c>
      <c r="Y34" s="1" t="s">
        <v>61</v>
      </c>
      <c r="AU34" s="12"/>
      <c r="AV34" s="12"/>
      <c r="AW34" s="1"/>
      <c r="AX34" s="1"/>
      <c r="AY34" s="60"/>
      <c r="AZ34" s="13"/>
      <c r="BD34" s="20"/>
      <c r="BE34" s="20"/>
    </row>
    <row r="35" spans="2:57" ht="18" customHeight="1" x14ac:dyDescent="0.3">
      <c r="B35" s="11"/>
      <c r="C35" s="28"/>
      <c r="D35" s="1" t="s">
        <v>62</v>
      </c>
      <c r="F35" s="20"/>
      <c r="T35" s="96" t="str">
        <f>IF(T34="","",IF(T33=0,T34+BE28,T34+T33))</f>
        <v/>
      </c>
      <c r="U35" s="96"/>
      <c r="W35" s="18" t="s">
        <v>36</v>
      </c>
      <c r="AU35" s="12"/>
      <c r="AV35" s="12"/>
      <c r="AW35" s="1"/>
      <c r="AX35" s="31"/>
      <c r="AY35" s="60"/>
      <c r="AZ35" s="13"/>
      <c r="BD35" s="20"/>
      <c r="BE35" s="20"/>
    </row>
    <row r="36" spans="2:57" ht="18" customHeight="1" x14ac:dyDescent="0.25">
      <c r="B36" s="11"/>
      <c r="C36" s="28"/>
      <c r="D36" s="1" t="s">
        <v>63</v>
      </c>
      <c r="T36" s="96" t="str">
        <f>IF(T34="","",IF(T33=0,MAX(MIN(T35*1.5,T35+5),10),MAX(T35+1,10)))</f>
        <v/>
      </c>
      <c r="U36" s="96"/>
      <c r="W36" s="18" t="s">
        <v>36</v>
      </c>
      <c r="AU36" s="12"/>
      <c r="AV36" s="12"/>
      <c r="AW36" s="1"/>
      <c r="AX36" s="1"/>
      <c r="AY36" s="60"/>
      <c r="AZ36" s="13"/>
      <c r="BD36" s="20"/>
      <c r="BE36" s="20"/>
    </row>
    <row r="37" spans="2:57" ht="18" customHeight="1" x14ac:dyDescent="0.2">
      <c r="B37" s="11"/>
      <c r="C37" s="28"/>
      <c r="D37" s="1" t="s">
        <v>64</v>
      </c>
      <c r="F37" s="20"/>
      <c r="T37" s="96" t="str">
        <f>IF(M32=0,T36,MIN(16,T36))</f>
        <v/>
      </c>
      <c r="U37" s="96"/>
      <c r="W37" s="18" t="s">
        <v>36</v>
      </c>
      <c r="AU37" s="12"/>
      <c r="AV37" s="12"/>
      <c r="AW37" s="1"/>
      <c r="AX37" s="1"/>
      <c r="AY37" s="60"/>
    </row>
    <row r="38" spans="2:57" ht="18" customHeight="1" x14ac:dyDescent="0.2">
      <c r="B38" s="11"/>
      <c r="C38" s="28"/>
      <c r="D38" s="1" t="s">
        <v>65</v>
      </c>
      <c r="T38" s="96" t="str">
        <f>IF(T34="","",IF(T33="",1.1*T35,1.1*T34))</f>
        <v/>
      </c>
      <c r="U38" s="96"/>
      <c r="W38" s="18" t="s">
        <v>36</v>
      </c>
      <c r="AU38" s="12"/>
      <c r="AV38" s="12"/>
      <c r="AW38" s="1"/>
      <c r="AX38" s="1"/>
      <c r="AY38" s="60"/>
    </row>
    <row r="39" spans="2:57" ht="18" customHeight="1" x14ac:dyDescent="0.2">
      <c r="B39" s="11"/>
      <c r="C39" s="28"/>
      <c r="D39" s="1" t="s">
        <v>66</v>
      </c>
      <c r="V39" s="97" t="str">
        <f>IF(T34="","",POWER(INDEX(BC10:BC24,BB10)/1000,2)*PI()/4*N42*100000)</f>
        <v/>
      </c>
      <c r="W39" s="95"/>
      <c r="X39" s="95"/>
      <c r="Y39" s="1" t="s">
        <v>67</v>
      </c>
      <c r="AU39" s="12"/>
      <c r="AV39" s="12"/>
      <c r="AW39" s="1"/>
      <c r="AX39" s="1"/>
    </row>
    <row r="40" spans="2:57" ht="18" customHeight="1" x14ac:dyDescent="0.2">
      <c r="B40" s="11"/>
      <c r="C40" s="3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3"/>
      <c r="U40" s="3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5"/>
      <c r="AV40" s="12"/>
      <c r="AW40" s="1"/>
      <c r="AX40" s="1"/>
    </row>
    <row r="41" spans="2:57" ht="18" customHeight="1" x14ac:dyDescent="0.2">
      <c r="B41" s="11"/>
      <c r="C41" s="28"/>
      <c r="D41" s="34" t="s">
        <v>86</v>
      </c>
      <c r="AU41" s="12"/>
      <c r="AV41" s="12"/>
      <c r="AW41" s="1"/>
      <c r="AX41" s="1"/>
    </row>
    <row r="42" spans="2:57" ht="18" customHeight="1" x14ac:dyDescent="0.2">
      <c r="B42" s="11"/>
      <c r="C42" s="28"/>
      <c r="D42" s="1" t="s">
        <v>68</v>
      </c>
      <c r="J42" s="21"/>
      <c r="N42" s="83" t="str">
        <f>T37</f>
        <v/>
      </c>
      <c r="O42" s="83"/>
      <c r="P42" s="1" t="s">
        <v>36</v>
      </c>
      <c r="R42" s="1" t="s">
        <v>87</v>
      </c>
      <c r="Z42" s="31"/>
      <c r="AA42" s="34"/>
      <c r="AB42" s="34"/>
      <c r="AU42" s="12"/>
      <c r="AV42" s="12"/>
      <c r="AW42" s="35"/>
      <c r="AX42" s="1"/>
    </row>
    <row r="43" spans="2:57" ht="18" customHeight="1" x14ac:dyDescent="0.2">
      <c r="B43" s="11"/>
      <c r="C43" s="28"/>
      <c r="D43" s="1" t="s">
        <v>70</v>
      </c>
      <c r="AE43" s="98" t="s">
        <v>69</v>
      </c>
      <c r="AF43" s="98"/>
      <c r="AG43" s="98"/>
      <c r="AI43" s="98" t="s">
        <v>14</v>
      </c>
      <c r="AJ43" s="98"/>
      <c r="AK43" s="98"/>
      <c r="AU43" s="12"/>
      <c r="AV43" s="12"/>
      <c r="AW43" s="1"/>
      <c r="AX43" s="1"/>
    </row>
    <row r="44" spans="2:57" ht="18" customHeight="1" x14ac:dyDescent="0.3">
      <c r="B44" s="11"/>
      <c r="C44" s="28"/>
      <c r="D44" s="1" t="s">
        <v>72</v>
      </c>
      <c r="H44" s="36"/>
      <c r="J44" s="87" t="str">
        <f>IF(M21="","",INDEX(BC10:BC24,BB10)*M21/100)</f>
        <v/>
      </c>
      <c r="K44" s="87"/>
      <c r="L44" s="87"/>
      <c r="M44" s="1" t="s">
        <v>11</v>
      </c>
      <c r="O44" s="1" t="s">
        <v>73</v>
      </c>
      <c r="AE44" s="88"/>
      <c r="AF44" s="89"/>
      <c r="AG44" s="90"/>
      <c r="AI44" s="91"/>
      <c r="AJ44" s="92"/>
      <c r="AK44" s="93"/>
      <c r="AL44" s="1" t="s">
        <v>10</v>
      </c>
      <c r="AU44" s="12"/>
      <c r="AV44" s="12"/>
      <c r="AW44" s="1"/>
      <c r="AX44" s="1"/>
      <c r="BC44" s="1" t="s">
        <v>18</v>
      </c>
    </row>
    <row r="45" spans="2:57" ht="18" customHeight="1" x14ac:dyDescent="0.2">
      <c r="B45" s="11"/>
      <c r="C45" s="28"/>
      <c r="D45" s="1" t="s">
        <v>74</v>
      </c>
      <c r="Q45" s="94">
        <f>INDEX(BC10:BD24,BB10,2)</f>
        <v>0</v>
      </c>
      <c r="R45" s="94"/>
      <c r="S45" s="34" t="s">
        <v>36</v>
      </c>
      <c r="T45" s="34"/>
      <c r="U45" s="1" t="s">
        <v>13</v>
      </c>
      <c r="W45" s="21"/>
      <c r="X45" s="21"/>
      <c r="AE45" s="88"/>
      <c r="AF45" s="89"/>
      <c r="AG45" s="90"/>
      <c r="AI45" s="91"/>
      <c r="AJ45" s="92"/>
      <c r="AK45" s="93"/>
      <c r="AL45" s="1" t="s">
        <v>12</v>
      </c>
      <c r="AN45" s="37"/>
      <c r="AO45" s="37"/>
      <c r="AP45" s="34"/>
      <c r="AQ45" s="34"/>
      <c r="AU45" s="12"/>
      <c r="AV45" s="12"/>
      <c r="AW45" s="1"/>
      <c r="AX45" s="1"/>
      <c r="BC45" s="1" t="s">
        <v>19</v>
      </c>
    </row>
    <row r="46" spans="2:57" ht="18" customHeight="1" x14ac:dyDescent="0.2">
      <c r="B46" s="11"/>
      <c r="C46" s="32"/>
      <c r="D46" s="23"/>
      <c r="E46" s="23"/>
      <c r="F46" s="23"/>
      <c r="G46" s="23"/>
      <c r="H46" s="23"/>
      <c r="I46" s="23"/>
      <c r="J46" s="23"/>
      <c r="K46" s="23"/>
      <c r="L46" s="23"/>
      <c r="M46" s="72" t="str">
        <f>IF(AI45="","Druckabfallprüfung erfolgreich : JA / NEIN (anstreichen)",IF(AI44-AI45&gt;=Q45,"Druckabfalprüfung erfolgreich","Kontrolle, die Leitung ist schlecht entlüftet"))</f>
        <v>Druckabfallprüfung erfolgreich : JA / NEIN (anstreichen)</v>
      </c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23"/>
      <c r="AM46" s="23"/>
      <c r="AN46" s="23"/>
      <c r="AO46" s="23"/>
      <c r="AP46" s="23"/>
      <c r="AQ46" s="23"/>
      <c r="AR46" s="23"/>
      <c r="AS46" s="23"/>
      <c r="AT46" s="23"/>
      <c r="AU46" s="25"/>
      <c r="AV46" s="12"/>
      <c r="AW46" s="1"/>
      <c r="AX46" s="1"/>
      <c r="BC46" s="1" t="s">
        <v>20</v>
      </c>
    </row>
    <row r="47" spans="2:57" ht="18" customHeight="1" x14ac:dyDescent="0.2">
      <c r="B47" s="11"/>
      <c r="C47" s="28"/>
      <c r="D47" s="34" t="s">
        <v>75</v>
      </c>
      <c r="AD47" s="9"/>
      <c r="AE47" s="38"/>
      <c r="AF47" s="38"/>
      <c r="AG47" s="38"/>
      <c r="AH47" s="9"/>
      <c r="AI47" s="39"/>
      <c r="AJ47" s="39"/>
      <c r="AK47" s="39"/>
      <c r="AL47" s="9"/>
      <c r="AM47" s="9"/>
      <c r="AU47" s="12"/>
      <c r="AV47" s="12"/>
      <c r="AW47" s="1"/>
      <c r="AX47" s="1"/>
      <c r="BC47" s="1" t="s">
        <v>21</v>
      </c>
    </row>
    <row r="48" spans="2:57" ht="18" customHeight="1" x14ac:dyDescent="0.2">
      <c r="B48" s="11"/>
      <c r="C48" s="11"/>
      <c r="D48" s="1" t="s">
        <v>76</v>
      </c>
      <c r="P48" s="83" t="str">
        <f>IF(AI44="","",AI44)</f>
        <v/>
      </c>
      <c r="Q48" s="83"/>
      <c r="R48" s="1" t="s">
        <v>36</v>
      </c>
      <c r="T48" s="1" t="s">
        <v>77</v>
      </c>
      <c r="X48" s="31">
        <v>1</v>
      </c>
      <c r="Y48" s="40" t="s">
        <v>78</v>
      </c>
      <c r="AE48" s="85"/>
      <c r="AF48" s="85"/>
      <c r="AG48" s="85"/>
      <c r="AI48" s="86"/>
      <c r="AJ48" s="86"/>
      <c r="AK48" s="86"/>
      <c r="AM48" s="1" t="s">
        <v>40</v>
      </c>
      <c r="AN48" s="20"/>
      <c r="AO48" s="20"/>
      <c r="AU48" s="12"/>
      <c r="AV48" s="12"/>
      <c r="AW48" s="1"/>
      <c r="AX48" s="1"/>
      <c r="BC48" s="1" t="s">
        <v>22</v>
      </c>
    </row>
    <row r="49" spans="2:50" ht="18" customHeight="1" x14ac:dyDescent="0.2">
      <c r="B49" s="11"/>
      <c r="C49" s="41"/>
      <c r="K49" s="42"/>
      <c r="S49" s="21"/>
      <c r="T49" s="21"/>
      <c r="X49" s="95"/>
      <c r="Y49" s="95"/>
      <c r="AE49" s="85"/>
      <c r="AF49" s="85"/>
      <c r="AG49" s="85"/>
      <c r="AI49" s="86"/>
      <c r="AJ49" s="86"/>
      <c r="AK49" s="86"/>
      <c r="AU49" s="12"/>
      <c r="AV49" s="12"/>
      <c r="AW49" s="1"/>
      <c r="AX49" s="1"/>
    </row>
    <row r="50" spans="2:50" ht="18" customHeight="1" x14ac:dyDescent="0.2">
      <c r="B50" s="11"/>
      <c r="C50" s="28"/>
      <c r="AE50" s="85"/>
      <c r="AF50" s="85"/>
      <c r="AG50" s="85"/>
      <c r="AI50" s="86"/>
      <c r="AJ50" s="86"/>
      <c r="AK50" s="86"/>
      <c r="AL50" s="43"/>
      <c r="AM50" s="43"/>
      <c r="AN50" s="43"/>
      <c r="AO50" s="43"/>
      <c r="AP50" s="43"/>
      <c r="AQ50" s="43"/>
      <c r="AR50" s="43"/>
      <c r="AS50" s="43"/>
      <c r="AT50" s="43"/>
      <c r="AU50" s="12"/>
      <c r="AV50" s="12"/>
      <c r="AW50" s="1"/>
      <c r="AX50" s="1"/>
    </row>
    <row r="51" spans="2:50" ht="18" customHeight="1" x14ac:dyDescent="0.2">
      <c r="B51" s="11"/>
      <c r="C51" s="28"/>
      <c r="D51" s="1" t="s">
        <v>79</v>
      </c>
      <c r="H51" s="21"/>
      <c r="I51" s="21"/>
      <c r="U51" s="83" t="str">
        <f>IF(AI45="","",AI44-AI45)</f>
        <v/>
      </c>
      <c r="V51" s="84"/>
      <c r="W51" s="1" t="s">
        <v>36</v>
      </c>
      <c r="AE51" s="85"/>
      <c r="AF51" s="85"/>
      <c r="AG51" s="85"/>
      <c r="AI51" s="86"/>
      <c r="AJ51" s="86"/>
      <c r="AK51" s="86"/>
      <c r="AL51" s="43"/>
      <c r="AM51" s="1" t="s">
        <v>41</v>
      </c>
      <c r="AN51" s="43"/>
      <c r="AO51" s="43"/>
      <c r="AP51" s="43"/>
      <c r="AQ51" s="43"/>
      <c r="AR51" s="43"/>
      <c r="AS51" s="43"/>
      <c r="AT51" s="43"/>
      <c r="AU51" s="12"/>
      <c r="AV51" s="12"/>
      <c r="AW51" s="1"/>
      <c r="AX51" s="1"/>
    </row>
    <row r="52" spans="2:50" ht="18.75" customHeight="1" x14ac:dyDescent="0.2">
      <c r="B52" s="11"/>
      <c r="C52" s="32"/>
      <c r="D52" s="23"/>
      <c r="E52" s="23"/>
      <c r="F52" s="23"/>
      <c r="G52" s="23"/>
      <c r="H52" s="23"/>
      <c r="I52" s="23"/>
      <c r="J52" s="23"/>
      <c r="K52" s="23"/>
      <c r="L52" s="23"/>
      <c r="M52" s="72" t="str">
        <f>IF(AI51="","Hauptprüfung erfolgreich : JA / NEIN (anstreichen)",IF(AI51&gt;=AI48-U51,"Druckprüfung erfolgreich !","Kontrolliere !"))</f>
        <v>Hauptprüfung erfolgreich : JA / NEIN (anstreichen)</v>
      </c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33"/>
      <c r="AM52" s="44"/>
      <c r="AN52" s="23"/>
      <c r="AO52" s="23"/>
      <c r="AP52" s="23"/>
      <c r="AQ52" s="23"/>
      <c r="AR52" s="23"/>
      <c r="AS52" s="23"/>
      <c r="AT52" s="23"/>
      <c r="AU52" s="25"/>
      <c r="AV52" s="12"/>
      <c r="AW52" s="1"/>
      <c r="AX52" s="1"/>
    </row>
    <row r="53" spans="2:50" ht="12.75" customHeight="1" x14ac:dyDescent="0.2">
      <c r="B53" s="11"/>
      <c r="C53" s="28"/>
      <c r="D53" s="26" t="s">
        <v>84</v>
      </c>
      <c r="AU53" s="12"/>
      <c r="AV53" s="12"/>
      <c r="AW53" s="1"/>
      <c r="AX53" s="1"/>
    </row>
    <row r="54" spans="2:50" ht="18" customHeight="1" x14ac:dyDescent="0.2">
      <c r="B54" s="11"/>
      <c r="C54" s="28"/>
      <c r="D54" s="73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5"/>
      <c r="AU54" s="12"/>
      <c r="AV54" s="12"/>
      <c r="AW54" s="1"/>
      <c r="AX54" s="1"/>
    </row>
    <row r="55" spans="2:50" ht="18" customHeight="1" x14ac:dyDescent="0.2">
      <c r="B55" s="11"/>
      <c r="C55" s="28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8"/>
      <c r="AU55" s="12"/>
      <c r="AV55" s="12"/>
      <c r="AW55" s="1"/>
      <c r="AX55" s="1"/>
    </row>
    <row r="56" spans="2:50" ht="18" customHeight="1" x14ac:dyDescent="0.2">
      <c r="B56" s="11"/>
      <c r="C56" s="28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1"/>
      <c r="AU56" s="12"/>
      <c r="AV56" s="12"/>
      <c r="AW56" s="1"/>
      <c r="AX56" s="1"/>
    </row>
    <row r="57" spans="2:50" ht="6.75" customHeight="1" x14ac:dyDescent="0.2">
      <c r="B57" s="11"/>
      <c r="C57" s="3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5"/>
      <c r="AV57" s="12"/>
      <c r="AW57" s="1"/>
      <c r="AX57" s="1"/>
    </row>
    <row r="58" spans="2:50" ht="6" customHeight="1" x14ac:dyDescent="0.2">
      <c r="B58" s="11"/>
      <c r="C58" s="45"/>
      <c r="AV58" s="12"/>
      <c r="AW58" s="1"/>
      <c r="AX58" s="1"/>
    </row>
    <row r="59" spans="2:50" ht="18" customHeight="1" x14ac:dyDescent="0.2">
      <c r="B59" s="11"/>
      <c r="C59" s="27"/>
      <c r="D59" s="46" t="s">
        <v>37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15" t="s">
        <v>82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  <c r="AV59" s="12"/>
      <c r="AW59" s="1"/>
      <c r="AX59" s="1"/>
    </row>
    <row r="60" spans="2:50" ht="18.75" customHeight="1" x14ac:dyDescent="0.2">
      <c r="B60" s="11"/>
      <c r="C60" s="11"/>
      <c r="D60" s="1" t="s">
        <v>38</v>
      </c>
      <c r="I60" s="70"/>
      <c r="J60" s="70"/>
      <c r="K60" s="70"/>
      <c r="L60" s="70"/>
      <c r="M60" s="70"/>
      <c r="N60" s="70"/>
      <c r="O60" s="70"/>
      <c r="P60" s="70"/>
      <c r="Q60" s="70"/>
      <c r="S60" s="11"/>
      <c r="X60" s="1" t="s">
        <v>80</v>
      </c>
      <c r="AH60" s="70"/>
      <c r="AI60" s="70"/>
      <c r="AJ60" s="70"/>
      <c r="AK60" s="47"/>
      <c r="AN60" s="1" t="s">
        <v>81</v>
      </c>
      <c r="AO60" s="47"/>
      <c r="AP60" s="47"/>
      <c r="AQ60" s="82"/>
      <c r="AR60" s="70"/>
      <c r="AS60" s="70"/>
      <c r="AT60" s="70"/>
      <c r="AU60" s="12"/>
      <c r="AV60" s="12"/>
      <c r="AX60" s="1"/>
    </row>
    <row r="61" spans="2:50" ht="18" customHeight="1" x14ac:dyDescent="0.2">
      <c r="B61" s="11"/>
      <c r="C61" s="11"/>
      <c r="D61" s="1" t="s">
        <v>39</v>
      </c>
      <c r="I61" s="70"/>
      <c r="J61" s="70"/>
      <c r="K61" s="70"/>
      <c r="L61" s="70"/>
      <c r="M61" s="70"/>
      <c r="N61" s="70"/>
      <c r="O61" s="70"/>
      <c r="P61" s="70"/>
      <c r="Q61" s="70"/>
      <c r="S61" s="11"/>
      <c r="AK61" s="47"/>
      <c r="AU61" s="12"/>
      <c r="AV61" s="12"/>
      <c r="AX61" s="1"/>
    </row>
    <row r="62" spans="2:50" ht="18" customHeight="1" x14ac:dyDescent="0.2">
      <c r="B62" s="11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2"/>
      <c r="T62" s="23"/>
      <c r="U62" s="23"/>
      <c r="V62" s="23"/>
      <c r="W62" s="23"/>
      <c r="X62" s="23"/>
      <c r="Y62" s="49"/>
      <c r="Z62" s="23"/>
      <c r="AQ62" s="23"/>
      <c r="AR62" s="23"/>
      <c r="AS62" s="23"/>
      <c r="AT62" s="23"/>
      <c r="AU62" s="25"/>
      <c r="AV62" s="12"/>
      <c r="AX62" s="1"/>
    </row>
    <row r="63" spans="2:50" ht="9" customHeight="1" x14ac:dyDescent="0.2">
      <c r="B63" s="22"/>
      <c r="C63" s="69" t="s">
        <v>89</v>
      </c>
      <c r="D63" s="50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3"/>
      <c r="T63" s="53"/>
      <c r="U63" s="53"/>
      <c r="V63" s="53"/>
      <c r="W63" s="53"/>
      <c r="X63" s="53"/>
      <c r="Y63" s="54"/>
      <c r="Z63" s="54"/>
      <c r="AA63" s="55"/>
      <c r="AB63" s="55"/>
      <c r="AC63" s="55"/>
      <c r="AD63" s="55"/>
      <c r="AE63" s="55"/>
      <c r="AF63" s="55"/>
      <c r="AG63" s="55"/>
      <c r="AH63" s="52"/>
      <c r="AI63" s="52"/>
      <c r="AJ63" s="52"/>
      <c r="AK63" s="52"/>
      <c r="AL63" s="52"/>
      <c r="AM63" s="52"/>
      <c r="AN63" s="52"/>
      <c r="AO63" s="52"/>
      <c r="AP63" s="52"/>
      <c r="AQ63" s="23"/>
      <c r="AR63" s="56"/>
      <c r="AS63" s="71"/>
      <c r="AT63" s="71"/>
      <c r="AU63" s="71"/>
      <c r="AV63" s="25"/>
      <c r="AX63" s="1"/>
    </row>
    <row r="64" spans="2:50" ht="8.1" customHeight="1" x14ac:dyDescent="0.2"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</row>
    <row r="65" spans="1:63" ht="18" customHeight="1" x14ac:dyDescent="0.2"/>
    <row r="66" spans="1:63" ht="18" customHeight="1" x14ac:dyDescent="0.2">
      <c r="B66" s="57"/>
      <c r="AV66" s="58"/>
    </row>
    <row r="67" spans="1:63" ht="18" customHeight="1" x14ac:dyDescent="0.2">
      <c r="A67" s="57"/>
      <c r="B67" s="57"/>
      <c r="AV67" s="57"/>
      <c r="AW67" s="59"/>
    </row>
    <row r="68" spans="1:63" ht="18" customHeight="1" x14ac:dyDescent="0.2"/>
    <row r="69" spans="1:63" ht="18" customHeight="1" x14ac:dyDescent="0.2"/>
    <row r="70" spans="1:63" ht="18" customHeight="1" x14ac:dyDescent="0.2">
      <c r="AX70" s="59"/>
      <c r="BC70" s="57"/>
      <c r="BD70" s="57"/>
      <c r="BE70" s="57"/>
    </row>
    <row r="71" spans="1:63" ht="18" customHeight="1" x14ac:dyDescent="0.2"/>
    <row r="72" spans="1:63" ht="6.95" customHeight="1" x14ac:dyDescent="0.2">
      <c r="AZ72" s="57"/>
      <c r="BA72" s="57"/>
      <c r="BB72" s="57"/>
      <c r="BF72" s="57"/>
      <c r="BG72" s="57"/>
    </row>
    <row r="73" spans="1:63" ht="12" customHeight="1" x14ac:dyDescent="0.2">
      <c r="AY73" s="57"/>
      <c r="BH73" s="57"/>
      <c r="BI73" s="57"/>
      <c r="BJ73" s="57"/>
      <c r="BK73" s="57"/>
    </row>
    <row r="74" spans="1:63" s="57" customFormat="1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" customHeight="1" x14ac:dyDescent="0.2"/>
    <row r="76" spans="1:63" ht="12" customHeight="1" x14ac:dyDescent="0.2"/>
    <row r="77" spans="1:63" ht="12" customHeight="1" x14ac:dyDescent="0.2"/>
    <row r="78" spans="1:63" ht="12" customHeight="1" x14ac:dyDescent="0.2"/>
    <row r="79" spans="1:63" ht="12" customHeight="1" x14ac:dyDescent="0.2"/>
    <row r="80" spans="1:6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sheetProtection sheet="1" selectLockedCells="1"/>
  <mergeCells count="58">
    <mergeCell ref="AE45:AG45"/>
    <mergeCell ref="AI45:AK45"/>
    <mergeCell ref="H5:AO7"/>
    <mergeCell ref="K14:U14"/>
    <mergeCell ref="AA14:AR14"/>
    <mergeCell ref="K12:U12"/>
    <mergeCell ref="AH12:AR12"/>
    <mergeCell ref="K13:U13"/>
    <mergeCell ref="AA13:AR13"/>
    <mergeCell ref="C9:AU9"/>
    <mergeCell ref="T38:U38"/>
    <mergeCell ref="K15:U15"/>
    <mergeCell ref="AQ15:AR15"/>
    <mergeCell ref="J19:P19"/>
    <mergeCell ref="M21:N21"/>
    <mergeCell ref="D23:V27"/>
    <mergeCell ref="AP3:AU3"/>
    <mergeCell ref="AP4:AU4"/>
    <mergeCell ref="AP5:AR5"/>
    <mergeCell ref="AS5:AU5"/>
    <mergeCell ref="AP6:AV6"/>
    <mergeCell ref="M32:N32"/>
    <mergeCell ref="T33:U33"/>
    <mergeCell ref="T34:U34"/>
    <mergeCell ref="T35:U35"/>
    <mergeCell ref="T36:U36"/>
    <mergeCell ref="T37:U37"/>
    <mergeCell ref="V39:X39"/>
    <mergeCell ref="N42:O42"/>
    <mergeCell ref="AE43:AG43"/>
    <mergeCell ref="AI43:AK43"/>
    <mergeCell ref="U51:V51"/>
    <mergeCell ref="AE51:AG51"/>
    <mergeCell ref="AI51:AK51"/>
    <mergeCell ref="J44:L44"/>
    <mergeCell ref="AE44:AG44"/>
    <mergeCell ref="AI44:AK44"/>
    <mergeCell ref="Q45:R45"/>
    <mergeCell ref="M46:AK46"/>
    <mergeCell ref="P48:Q48"/>
    <mergeCell ref="AE48:AG48"/>
    <mergeCell ref="AI48:AK48"/>
    <mergeCell ref="X49:Y49"/>
    <mergeCell ref="AE49:AG49"/>
    <mergeCell ref="AI49:AK49"/>
    <mergeCell ref="AE50:AG50"/>
    <mergeCell ref="AI50:AK50"/>
    <mergeCell ref="I61:K61"/>
    <mergeCell ref="L61:N61"/>
    <mergeCell ref="O61:Q61"/>
    <mergeCell ref="AS63:AU63"/>
    <mergeCell ref="M52:AK52"/>
    <mergeCell ref="D54:AT56"/>
    <mergeCell ref="I60:K60"/>
    <mergeCell ref="L60:N60"/>
    <mergeCell ref="O60:Q60"/>
    <mergeCell ref="AH60:AJ60"/>
    <mergeCell ref="AQ60:AT60"/>
  </mergeCells>
  <printOptions horizontalCentered="1"/>
  <pageMargins left="0" right="0" top="0.78740157480314965" bottom="0" header="0" footer="0"/>
  <pageSetup paperSize="9" scale="75" orientation="portrait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19050</xdr:rowOff>
                  </from>
                  <to>
                    <xdr:col>14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0</xdr:rowOff>
                  </from>
                  <to>
                    <xdr:col>13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BMV</vt:lpstr>
      <vt:lpstr>BMV!Druckbereich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Huber Roman</cp:lastModifiedBy>
  <cp:lastPrinted>2025-04-02T08:50:30Z</cp:lastPrinted>
  <dcterms:created xsi:type="dcterms:W3CDTF">2012-03-27T15:21:28Z</dcterms:created>
  <dcterms:modified xsi:type="dcterms:W3CDTF">2025-04-09T13:35:44Z</dcterms:modified>
</cp:coreProperties>
</file>